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/>
  <bookViews>
    <workbookView xWindow="360" yWindow="15" windowWidth="11340" windowHeight="6540"/>
  </bookViews>
  <sheets>
    <sheet name="Cronog CP financeira" sheetId="1" r:id="rId1"/>
  </sheets>
  <definedNames>
    <definedName name="_xlnm.Print_Area" localSheetId="0">'Cronog CP financeira'!$A$1:$Q$47</definedName>
  </definedNames>
  <calcPr calcId="124519"/>
</workbook>
</file>

<file path=xl/calcChain.xml><?xml version="1.0" encoding="utf-8"?>
<calcChain xmlns="http://schemas.openxmlformats.org/spreadsheetml/2006/main">
  <c r="K17" i="1"/>
  <c r="N17"/>
  <c r="Q17"/>
  <c r="K18"/>
  <c r="N18"/>
  <c r="Q18"/>
  <c r="K19"/>
  <c r="N19"/>
  <c r="Q19"/>
  <c r="K20"/>
  <c r="N20"/>
  <c r="Q20"/>
  <c r="K21"/>
  <c r="N21"/>
  <c r="Q21"/>
  <c r="G22"/>
  <c r="K22"/>
  <c r="N22"/>
  <c r="Q22"/>
  <c r="G23"/>
  <c r="K23"/>
  <c r="N23"/>
  <c r="Q23"/>
  <c r="G24"/>
  <c r="K24"/>
  <c r="N24"/>
  <c r="Q24"/>
  <c r="G25"/>
  <c r="K25"/>
  <c r="N25"/>
  <c r="Q25"/>
  <c r="G26"/>
  <c r="K26"/>
  <c r="N26"/>
  <c r="Q26"/>
  <c r="G27"/>
  <c r="K27"/>
  <c r="N27"/>
  <c r="Q27"/>
  <c r="G28"/>
  <c r="K28"/>
  <c r="N28"/>
  <c r="Q28"/>
  <c r="G29"/>
  <c r="K29"/>
  <c r="N29"/>
  <c r="Q29"/>
  <c r="G30"/>
  <c r="K30"/>
  <c r="N30"/>
  <c r="Q30"/>
  <c r="G31"/>
  <c r="K31"/>
  <c r="N31"/>
  <c r="Q31"/>
  <c r="G32"/>
  <c r="K32"/>
  <c r="N32"/>
  <c r="Q32"/>
  <c r="G33"/>
  <c r="K33"/>
  <c r="N33"/>
  <c r="Q33"/>
  <c r="G34"/>
  <c r="K34"/>
  <c r="N34"/>
  <c r="Q34"/>
  <c r="G35"/>
  <c r="K35"/>
  <c r="N35"/>
  <c r="Q35"/>
  <c r="G36"/>
  <c r="K36"/>
  <c r="N36"/>
  <c r="Q36"/>
  <c r="G37"/>
  <c r="K37"/>
  <c r="N37"/>
  <c r="Q37"/>
  <c r="G38"/>
  <c r="K38"/>
  <c r="N38"/>
  <c r="Q38"/>
  <c r="G39"/>
  <c r="K39"/>
  <c r="N39"/>
  <c r="Q39"/>
  <c r="G40"/>
  <c r="K40"/>
  <c r="N40"/>
  <c r="Q40"/>
  <c r="G41"/>
  <c r="K41"/>
  <c r="N41"/>
  <c r="Q41"/>
  <c r="H42"/>
  <c r="I42"/>
  <c r="J42"/>
  <c r="L42"/>
  <c r="M42"/>
  <c r="O42"/>
  <c r="P42"/>
  <c r="G21" l="1"/>
  <c r="L43"/>
  <c r="O43" s="1"/>
  <c r="G20"/>
  <c r="G19"/>
  <c r="K42"/>
  <c r="Q42"/>
  <c r="N42"/>
  <c r="G18"/>
  <c r="M43"/>
  <c r="P43" s="1"/>
  <c r="N43" l="1"/>
  <c r="Q43" s="1"/>
</calcChain>
</file>

<file path=xl/sharedStrings.xml><?xml version="1.0" encoding="utf-8"?>
<sst xmlns="http://schemas.openxmlformats.org/spreadsheetml/2006/main" count="44" uniqueCount="38">
  <si>
    <t>Item</t>
  </si>
  <si>
    <t>Mês 01</t>
  </si>
  <si>
    <t>Mês 02</t>
  </si>
  <si>
    <t>Mês 03</t>
  </si>
  <si>
    <t>Concedente R$</t>
  </si>
  <si>
    <t>Proponente R$</t>
  </si>
  <si>
    <t>%</t>
  </si>
  <si>
    <t>Proponente</t>
  </si>
  <si>
    <t>Total simples</t>
  </si>
  <si>
    <t>Total acumulado</t>
  </si>
  <si>
    <t>Local/Data</t>
  </si>
  <si>
    <t>Discriminação dos serviços</t>
  </si>
  <si>
    <t>Agente promotor/executor</t>
  </si>
  <si>
    <t>Agente financeiro</t>
  </si>
  <si>
    <t>Localização</t>
  </si>
  <si>
    <t>Modalidade</t>
  </si>
  <si>
    <t>Nome do empreendimento</t>
  </si>
  <si>
    <t>Valor de financiamento/repasse</t>
  </si>
  <si>
    <t>Programa</t>
  </si>
  <si>
    <t>Tipo de obra/serviço</t>
  </si>
  <si>
    <t>Peso (%)</t>
  </si>
  <si>
    <t>Valor das obras/serviços (R$)</t>
  </si>
  <si>
    <t>Cronograma Físico-Financeiro Individual/Global - Contrapartida Financeira</t>
  </si>
  <si>
    <t>Construtora (CREA e assinatura do responsável)</t>
  </si>
  <si>
    <t>CEF</t>
  </si>
  <si>
    <t>DRENAGEM</t>
  </si>
  <si>
    <t>PAVIMENTAÇÃO</t>
  </si>
  <si>
    <t>PASSEIOS</t>
  </si>
  <si>
    <t>SINALIZAÇÃO</t>
  </si>
  <si>
    <t>Prefeitura Municipal de Nova Trento</t>
  </si>
  <si>
    <t>PMNT</t>
  </si>
  <si>
    <t>Gestão da Política de Desenvolvimento</t>
  </si>
  <si>
    <t>Contrato de Repasse</t>
  </si>
  <si>
    <t>Rua Felipe Schmitz - Etapa 1(est. 5 a PF) e Trevo Ponte Angelo Cipriani</t>
  </si>
  <si>
    <t>Bairro da Velha</t>
  </si>
  <si>
    <t>Pavimentação, drenagem e sinalização</t>
  </si>
  <si>
    <t>TERRAPLENAGEM</t>
  </si>
  <si>
    <t>Nova Trento, 04 de novembro de 2014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</si>
</sst>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&quot;R$&quot;* #,##0.00_);_(&quot;R$&quot;* \(#,##0.00\);_(&quot;R$&quot;* &quot;-&quot;??_);_(@_)"/>
    <numFmt numFmtId="165" formatCode="0.0"/>
  </numFmts>
  <fonts count="9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2"/>
      <name val="Swis721 Md BT"/>
      <family val="2"/>
    </font>
    <font>
      <sz val="4"/>
      <name val="Arial"/>
      <family val="2"/>
    </font>
    <font>
      <sz val="4"/>
      <color indexed="12"/>
      <name val="Arial"/>
      <family val="2"/>
    </font>
    <font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top"/>
      <protection hidden="1"/>
    </xf>
    <xf numFmtId="0" fontId="2" fillId="0" borderId="0" xfId="0" applyFont="1"/>
    <xf numFmtId="0" fontId="2" fillId="0" borderId="0" xfId="0" applyFont="1" applyProtection="1"/>
    <xf numFmtId="0" fontId="4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4" fillId="0" borderId="0" xfId="0" quotePrefix="1" applyFont="1" applyBorder="1" applyAlignment="1" applyProtection="1">
      <alignment horizontal="center"/>
      <protection hidden="1"/>
    </xf>
    <xf numFmtId="0" fontId="2" fillId="0" borderId="0" xfId="0" applyFont="1" applyBorder="1" applyProtection="1"/>
    <xf numFmtId="2" fontId="2" fillId="0" borderId="1" xfId="0" applyNumberFormat="1" applyFont="1" applyBorder="1" applyProtection="1">
      <protection hidden="1"/>
    </xf>
    <xf numFmtId="43" fontId="2" fillId="0" borderId="2" xfId="2" applyFont="1" applyBorder="1" applyAlignment="1" applyProtection="1">
      <alignment horizontal="center" vertical="center"/>
      <protection locked="0" hidden="1"/>
    </xf>
    <xf numFmtId="43" fontId="2" fillId="0" borderId="2" xfId="2" applyFont="1" applyBorder="1" applyProtection="1">
      <protection locked="0"/>
    </xf>
    <xf numFmtId="165" fontId="2" fillId="0" borderId="1" xfId="0" applyNumberFormat="1" applyFont="1" applyBorder="1" applyProtection="1">
      <protection hidden="1"/>
    </xf>
    <xf numFmtId="0" fontId="2" fillId="0" borderId="3" xfId="0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 applyBorder="1"/>
    <xf numFmtId="0" fontId="2" fillId="0" borderId="0" xfId="0" applyFont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3" fillId="0" borderId="0" xfId="0" applyFont="1" applyBorder="1" applyAlignment="1" applyProtection="1">
      <alignment horizontal="left" vertical="top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0" fontId="2" fillId="0" borderId="4" xfId="0" applyFont="1" applyFill="1" applyBorder="1" applyAlignment="1" applyProtection="1">
      <alignment vertical="top"/>
    </xf>
    <xf numFmtId="0" fontId="2" fillId="0" borderId="5" xfId="0" applyFont="1" applyFill="1" applyBorder="1" applyAlignment="1" applyProtection="1">
      <alignment vertical="top"/>
    </xf>
    <xf numFmtId="0" fontId="2" fillId="0" borderId="5" xfId="0" applyFont="1" applyBorder="1" applyProtection="1"/>
    <xf numFmtId="10" fontId="2" fillId="0" borderId="5" xfId="0" applyNumberFormat="1" applyFont="1" applyFill="1" applyBorder="1" applyAlignment="1" applyProtection="1">
      <alignment vertical="top"/>
    </xf>
    <xf numFmtId="0" fontId="6" fillId="0" borderId="0" xfId="0" applyFont="1" applyBorder="1" applyProtection="1"/>
    <xf numFmtId="0" fontId="6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top"/>
    </xf>
    <xf numFmtId="0" fontId="6" fillId="0" borderId="0" xfId="0" applyFont="1" applyBorder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0" fontId="2" fillId="0" borderId="2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2" fontId="2" fillId="0" borderId="2" xfId="0" applyNumberFormat="1" applyFont="1" applyBorder="1" applyProtection="1">
      <protection hidden="1"/>
    </xf>
    <xf numFmtId="165" fontId="2" fillId="0" borderId="2" xfId="0" applyNumberFormat="1" applyFont="1" applyBorder="1" applyProtection="1">
      <protection hidden="1"/>
    </xf>
    <xf numFmtId="0" fontId="2" fillId="0" borderId="3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Continuous"/>
      <protection locked="0"/>
    </xf>
    <xf numFmtId="43" fontId="2" fillId="0" borderId="1" xfId="2" applyFont="1" applyBorder="1" applyAlignment="1" applyProtection="1">
      <alignment horizontal="center" vertical="center"/>
      <protection locked="0" hidden="1"/>
    </xf>
    <xf numFmtId="43" fontId="2" fillId="0" borderId="1" xfId="2" applyFont="1" applyBorder="1" applyProtection="1">
      <protection locked="0"/>
    </xf>
    <xf numFmtId="0" fontId="6" fillId="0" borderId="0" xfId="0" applyFont="1" applyProtection="1"/>
    <xf numFmtId="43" fontId="6" fillId="0" borderId="0" xfId="2" applyFont="1" applyProtection="1"/>
    <xf numFmtId="165" fontId="6" fillId="0" borderId="0" xfId="0" applyNumberFormat="1" applyFont="1" applyProtection="1">
      <protection hidden="1"/>
    </xf>
    <xf numFmtId="0" fontId="6" fillId="0" borderId="0" xfId="0" applyFont="1"/>
    <xf numFmtId="0" fontId="6" fillId="0" borderId="6" xfId="0" applyFont="1" applyBorder="1" applyProtection="1"/>
    <xf numFmtId="0" fontId="6" fillId="0" borderId="6" xfId="0" applyFont="1" applyBorder="1" applyProtection="1">
      <protection hidden="1"/>
    </xf>
    <xf numFmtId="43" fontId="6" fillId="0" borderId="6" xfId="2" applyFont="1" applyBorder="1" applyProtection="1"/>
    <xf numFmtId="165" fontId="6" fillId="0" borderId="6" xfId="0" applyNumberFormat="1" applyFont="1" applyBorder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43" fontId="3" fillId="0" borderId="1" xfId="2" applyFont="1" applyBorder="1" applyProtection="1">
      <protection hidden="1"/>
    </xf>
    <xf numFmtId="165" fontId="3" fillId="0" borderId="1" xfId="0" applyNumberFormat="1" applyFont="1" applyBorder="1" applyProtection="1">
      <protection hidden="1"/>
    </xf>
    <xf numFmtId="0" fontId="3" fillId="0" borderId="0" xfId="0" applyFont="1"/>
    <xf numFmtId="0" fontId="3" fillId="0" borderId="2" xfId="0" applyFont="1" applyBorder="1" applyAlignment="1" applyProtection="1">
      <alignment horizontal="center"/>
      <protection hidden="1"/>
    </xf>
    <xf numFmtId="43" fontId="3" fillId="3" borderId="2" xfId="2" applyFont="1" applyFill="1" applyBorder="1" applyProtection="1">
      <protection hidden="1"/>
    </xf>
    <xf numFmtId="43" fontId="3" fillId="0" borderId="2" xfId="2" applyFont="1" applyBorder="1" applyProtection="1">
      <protection hidden="1"/>
    </xf>
    <xf numFmtId="165" fontId="3" fillId="0" borderId="2" xfId="0" applyNumberFormat="1" applyFont="1" applyBorder="1" applyProtection="1">
      <protection hidden="1"/>
    </xf>
    <xf numFmtId="0" fontId="8" fillId="0" borderId="4" xfId="0" applyFont="1" applyFill="1" applyBorder="1" applyAlignment="1" applyProtection="1">
      <alignment vertical="top"/>
    </xf>
    <xf numFmtId="4" fontId="8" fillId="0" borderId="4" xfId="0" applyNumberFormat="1" applyFont="1" applyFill="1" applyBorder="1" applyAlignment="1" applyProtection="1">
      <alignment vertical="top"/>
    </xf>
    <xf numFmtId="0" fontId="8" fillId="0" borderId="3" xfId="0" applyFont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9" xfId="0" applyFont="1" applyFill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center"/>
      <protection locked="0" hidden="1"/>
    </xf>
    <xf numFmtId="0" fontId="2" fillId="0" borderId="8" xfId="0" applyFont="1" applyBorder="1" applyAlignment="1" applyProtection="1">
      <alignment horizontal="left" vertical="center"/>
      <protection locked="0" hidden="1"/>
    </xf>
    <xf numFmtId="0" fontId="2" fillId="0" borderId="9" xfId="0" applyFont="1" applyBorder="1" applyAlignment="1" applyProtection="1">
      <alignment horizontal="left" vertical="center"/>
      <protection locked="0" hidden="1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vertical="top" wrapText="1"/>
      <protection hidden="1"/>
    </xf>
    <xf numFmtId="164" fontId="4" fillId="0" borderId="8" xfId="1" applyFont="1" applyFill="1" applyBorder="1" applyAlignment="1" applyProtection="1">
      <alignment horizontal="left" vertical="top"/>
      <protection locked="0"/>
    </xf>
    <xf numFmtId="164" fontId="4" fillId="0" borderId="9" xfId="1" applyFont="1" applyFill="1" applyBorder="1" applyAlignment="1" applyProtection="1">
      <alignment horizontal="left" vertical="top"/>
      <protection locked="0"/>
    </xf>
    <xf numFmtId="0" fontId="2" fillId="0" borderId="7" xfId="0" applyFont="1" applyFill="1" applyBorder="1" applyAlignment="1" applyProtection="1">
      <alignment horizontal="left" vertical="top"/>
      <protection locked="0"/>
    </xf>
    <xf numFmtId="0" fontId="2" fillId="0" borderId="8" xfId="0" applyFont="1" applyFill="1" applyBorder="1" applyAlignment="1" applyProtection="1">
      <alignment horizontal="left" vertical="top"/>
      <protection locked="0"/>
    </xf>
    <xf numFmtId="0" fontId="2" fillId="0" borderId="9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2" borderId="6" xfId="0" applyFont="1" applyFill="1" applyBorder="1" applyAlignment="1" applyProtection="1">
      <alignment vertical="top"/>
      <protection hidden="1"/>
    </xf>
    <xf numFmtId="0" fontId="2" fillId="2" borderId="5" xfId="0" applyFont="1" applyFill="1" applyBorder="1" applyAlignment="1" applyProtection="1">
      <alignment vertical="top" wrapText="1"/>
    </xf>
    <xf numFmtId="0" fontId="2" fillId="2" borderId="6" xfId="0" applyFont="1" applyFill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  <protection hidden="1"/>
    </xf>
    <xf numFmtId="0" fontId="3" fillId="0" borderId="8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left" vertical="top"/>
    </xf>
    <xf numFmtId="0" fontId="3" fillId="0" borderId="8" xfId="0" applyFont="1" applyBorder="1" applyAlignment="1" applyProtection="1">
      <alignment horizontal="left" vertical="top"/>
    </xf>
    <xf numFmtId="0" fontId="3" fillId="0" borderId="9" xfId="0" applyFont="1" applyBorder="1" applyAlignment="1" applyProtection="1">
      <alignment horizontal="left" vertical="top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/>
  <dimension ref="A1:BL58"/>
  <sheetViews>
    <sheetView tabSelected="1" view="pageBreakPreview" zoomScaleNormal="75" zoomScaleSheetLayoutView="75" workbookViewId="0">
      <selection activeCell="P22" sqref="P22"/>
    </sheetView>
  </sheetViews>
  <sheetFormatPr defaultRowHeight="12" customHeight="1"/>
  <cols>
    <col min="1" max="1" width="4.7109375" style="17" customWidth="1"/>
    <col min="2" max="2" width="10.28515625" style="17" customWidth="1"/>
    <col min="3" max="3" width="8.85546875" style="17" customWidth="1"/>
    <col min="4" max="5" width="4.7109375" style="17" customWidth="1"/>
    <col min="6" max="6" width="8.7109375" style="17" customWidth="1"/>
    <col min="7" max="7" width="5.7109375" style="4" customWidth="1"/>
    <col min="8" max="8" width="12.42578125" style="4" customWidth="1"/>
    <col min="9" max="9" width="12.85546875" style="4" customWidth="1"/>
    <col min="10" max="10" width="12.7109375" style="4" customWidth="1"/>
    <col min="11" max="11" width="4.7109375" style="4" customWidth="1"/>
    <col min="12" max="12" width="12.7109375" style="4" customWidth="1"/>
    <col min="13" max="13" width="12.85546875" style="4" customWidth="1"/>
    <col min="14" max="14" width="4.7109375" style="4" customWidth="1"/>
    <col min="15" max="15" width="13.42578125" style="4" customWidth="1"/>
    <col min="16" max="16" width="13.28515625" style="4" customWidth="1"/>
    <col min="17" max="17" width="5.140625" style="4" customWidth="1"/>
    <col min="18" max="19" width="11.85546875" style="4" customWidth="1"/>
    <col min="20" max="20" width="3.5703125" style="4" customWidth="1"/>
    <col min="21" max="22" width="11.85546875" style="4" customWidth="1"/>
    <col min="23" max="23" width="3.5703125" style="4" customWidth="1"/>
    <col min="24" max="25" width="11.85546875" style="4" customWidth="1"/>
    <col min="26" max="26" width="3.5703125" style="4" customWidth="1"/>
    <col min="27" max="28" width="11.85546875" style="4" customWidth="1"/>
    <col min="29" max="29" width="3.5703125" style="4" customWidth="1"/>
    <col min="30" max="31" width="11.85546875" style="4" customWidth="1"/>
    <col min="32" max="32" width="3.5703125" style="4" customWidth="1"/>
    <col min="33" max="34" width="11.85546875" style="4" customWidth="1"/>
    <col min="35" max="35" width="3.5703125" style="4" customWidth="1"/>
    <col min="36" max="37" width="11.85546875" style="4" customWidth="1"/>
    <col min="38" max="38" width="3.5703125" style="4" customWidth="1"/>
    <col min="39" max="40" width="11.85546875" style="4" customWidth="1"/>
    <col min="41" max="41" width="3.5703125" style="4" customWidth="1"/>
    <col min="42" max="43" width="11.85546875" style="4" customWidth="1"/>
    <col min="44" max="44" width="3.5703125" style="4" customWidth="1"/>
    <col min="45" max="46" width="11.85546875" style="4" customWidth="1"/>
    <col min="47" max="47" width="3.5703125" style="4" customWidth="1"/>
    <col min="48" max="49" width="11.85546875" style="4" customWidth="1"/>
    <col min="50" max="50" width="3.5703125" style="4" customWidth="1"/>
    <col min="51" max="52" width="11.85546875" style="4" customWidth="1"/>
    <col min="53" max="53" width="3.5703125" style="4" customWidth="1"/>
    <col min="54" max="55" width="11.85546875" style="4" customWidth="1"/>
    <col min="56" max="56" width="3.5703125" style="4" customWidth="1"/>
    <col min="57" max="58" width="11.85546875" style="4" customWidth="1"/>
    <col min="59" max="59" width="3.5703125" style="4" customWidth="1"/>
    <col min="60" max="61" width="11.85546875" style="4" customWidth="1"/>
    <col min="62" max="62" width="3.5703125" style="4" customWidth="1"/>
    <col min="63" max="16384" width="9.140625" style="4"/>
  </cols>
  <sheetData>
    <row r="1" spans="1:64" s="9" customFormat="1">
      <c r="A1" s="1"/>
      <c r="B1" s="2"/>
      <c r="C1" s="2"/>
      <c r="D1" s="2"/>
      <c r="E1" s="2"/>
      <c r="F1" s="2"/>
      <c r="H1" s="3"/>
      <c r="I1" s="3"/>
      <c r="J1" s="3"/>
      <c r="K1" s="23"/>
      <c r="L1" s="3"/>
      <c r="M1" s="3"/>
      <c r="N1" s="1"/>
      <c r="O1" s="1"/>
      <c r="P1" s="1"/>
      <c r="Q1" s="1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s="9" customFormat="1" ht="15">
      <c r="A2" s="1"/>
      <c r="B2" s="2"/>
      <c r="C2" s="2"/>
      <c r="D2" s="2"/>
      <c r="E2" s="24" t="s">
        <v>22</v>
      </c>
      <c r="F2" s="2"/>
      <c r="G2" s="3"/>
      <c r="H2" s="2"/>
      <c r="I2" s="2"/>
      <c r="J2" s="2"/>
      <c r="K2" s="2"/>
      <c r="L2" s="1"/>
      <c r="M2" s="1"/>
      <c r="N2" s="6"/>
      <c r="O2" s="7"/>
      <c r="P2" s="8"/>
      <c r="Q2" s="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s="9" customFormat="1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</row>
    <row r="4" spans="1:64" s="9" customFormat="1" ht="12" customHeight="1">
      <c r="A4" s="25" t="s">
        <v>12</v>
      </c>
      <c r="B4" s="20"/>
      <c r="C4" s="20"/>
      <c r="D4" s="20"/>
      <c r="E4" s="20"/>
      <c r="F4" s="20"/>
      <c r="G4" s="19"/>
      <c r="H4" s="26"/>
      <c r="I4" s="63" t="s">
        <v>18</v>
      </c>
      <c r="M4" s="27"/>
      <c r="N4" s="64" t="s">
        <v>15</v>
      </c>
      <c r="O4" s="21"/>
      <c r="P4" s="20"/>
      <c r="Q4" s="28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s="9" customFormat="1" ht="12" customHeight="1">
      <c r="A5" s="78" t="s">
        <v>29</v>
      </c>
      <c r="B5" s="79"/>
      <c r="C5" s="79"/>
      <c r="D5" s="79"/>
      <c r="E5" s="79"/>
      <c r="F5" s="79"/>
      <c r="G5" s="79"/>
      <c r="H5" s="80"/>
      <c r="I5" s="72" t="s">
        <v>31</v>
      </c>
      <c r="J5" s="73"/>
      <c r="K5" s="73"/>
      <c r="L5" s="73"/>
      <c r="M5" s="74"/>
      <c r="N5" s="66" t="s">
        <v>32</v>
      </c>
      <c r="O5" s="67"/>
      <c r="P5" s="67"/>
      <c r="Q5" s="6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</row>
    <row r="6" spans="1:64" s="29" customFormat="1" ht="6.75">
      <c r="B6" s="30"/>
      <c r="C6" s="30"/>
      <c r="D6" s="30"/>
      <c r="E6" s="30"/>
      <c r="F6" s="30"/>
      <c r="G6" s="31"/>
      <c r="H6" s="30"/>
      <c r="I6" s="30"/>
      <c r="J6" s="30"/>
      <c r="K6" s="30"/>
      <c r="L6" s="30"/>
      <c r="M6" s="30"/>
      <c r="N6" s="30"/>
      <c r="O6" s="30"/>
      <c r="P6" s="30"/>
      <c r="Q6" s="30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</row>
    <row r="7" spans="1:64" s="9" customFormat="1" ht="12" customHeight="1">
      <c r="A7" s="25" t="s">
        <v>13</v>
      </c>
      <c r="B7" s="20"/>
      <c r="C7" s="20"/>
      <c r="D7" s="20"/>
      <c r="E7" s="20"/>
      <c r="F7" s="20"/>
      <c r="G7" s="19"/>
      <c r="H7" s="26"/>
      <c r="I7" s="25" t="s">
        <v>16</v>
      </c>
      <c r="J7" s="20"/>
      <c r="K7" s="20"/>
      <c r="L7" s="20"/>
      <c r="M7" s="26"/>
      <c r="N7" s="20" t="s">
        <v>17</v>
      </c>
      <c r="O7" s="20"/>
      <c r="P7" s="20"/>
      <c r="Q7" s="28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</row>
    <row r="8" spans="1:64" s="9" customFormat="1" ht="12" customHeight="1">
      <c r="A8" s="78" t="s">
        <v>24</v>
      </c>
      <c r="B8" s="79"/>
      <c r="C8" s="79"/>
      <c r="D8" s="79"/>
      <c r="E8" s="79"/>
      <c r="F8" s="79"/>
      <c r="G8" s="79"/>
      <c r="H8" s="80"/>
      <c r="I8" s="78" t="s">
        <v>33</v>
      </c>
      <c r="J8" s="79"/>
      <c r="K8" s="79"/>
      <c r="L8" s="79"/>
      <c r="M8" s="80"/>
      <c r="N8" s="76">
        <v>295300</v>
      </c>
      <c r="O8" s="76"/>
      <c r="P8" s="76"/>
      <c r="Q8" s="7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</row>
    <row r="9" spans="1:64" s="29" customFormat="1" ht="6.75">
      <c r="B9" s="30"/>
      <c r="C9" s="30"/>
      <c r="D9" s="30"/>
      <c r="E9" s="30"/>
      <c r="F9" s="30"/>
      <c r="G9" s="31"/>
      <c r="H9" s="30"/>
      <c r="I9" s="30"/>
      <c r="J9" s="30"/>
      <c r="K9" s="30"/>
      <c r="L9" s="30"/>
      <c r="M9" s="30"/>
      <c r="N9" s="30"/>
      <c r="O9" s="30"/>
      <c r="P9" s="30"/>
      <c r="Q9" s="30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</row>
    <row r="10" spans="1:64" s="9" customFormat="1" ht="12" customHeight="1">
      <c r="A10" s="25" t="s">
        <v>14</v>
      </c>
      <c r="B10" s="20"/>
      <c r="C10" s="20"/>
      <c r="D10" s="20"/>
      <c r="E10" s="20"/>
      <c r="F10" s="20"/>
      <c r="G10" s="20"/>
      <c r="H10" s="26"/>
      <c r="I10" s="25" t="s">
        <v>19</v>
      </c>
      <c r="J10" s="20"/>
      <c r="K10" s="20"/>
      <c r="L10" s="20"/>
      <c r="M10" s="26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</row>
    <row r="11" spans="1:64" s="9" customFormat="1" ht="12" customHeight="1">
      <c r="A11" s="72" t="s">
        <v>34</v>
      </c>
      <c r="B11" s="73"/>
      <c r="C11" s="73"/>
      <c r="D11" s="73"/>
      <c r="E11" s="73"/>
      <c r="F11" s="73"/>
      <c r="G11" s="73"/>
      <c r="H11" s="74"/>
      <c r="I11" s="78" t="s">
        <v>35</v>
      </c>
      <c r="J11" s="79"/>
      <c r="K11" s="79"/>
      <c r="L11" s="79"/>
      <c r="M11" s="80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</row>
    <row r="12" spans="1:64" s="32" customFormat="1" ht="6.75">
      <c r="A12" s="33"/>
      <c r="B12" s="29"/>
      <c r="C12" s="29"/>
      <c r="D12" s="29"/>
      <c r="E12" s="29"/>
      <c r="F12" s="29"/>
      <c r="G12" s="34"/>
      <c r="H12" s="34"/>
      <c r="I12" s="34"/>
      <c r="J12" s="34"/>
      <c r="K12" s="34"/>
      <c r="L12" s="35"/>
      <c r="M12" s="34"/>
      <c r="N12" s="34"/>
      <c r="O12" s="34"/>
      <c r="P12" s="34"/>
      <c r="Q12" s="34"/>
    </row>
    <row r="13" spans="1:64" s="18" customFormat="1" ht="12" customHeight="1">
      <c r="A13" s="86" t="s">
        <v>0</v>
      </c>
      <c r="B13" s="81" t="s">
        <v>11</v>
      </c>
      <c r="C13" s="82"/>
      <c r="D13" s="82"/>
      <c r="E13" s="82"/>
      <c r="F13" s="83"/>
      <c r="G13" s="87" t="s">
        <v>20</v>
      </c>
      <c r="H13" s="87" t="s">
        <v>21</v>
      </c>
      <c r="I13" s="22" t="s">
        <v>1</v>
      </c>
      <c r="J13" s="22"/>
      <c r="K13" s="36"/>
      <c r="L13" s="37" t="s">
        <v>2</v>
      </c>
      <c r="M13" s="22"/>
      <c r="N13" s="36"/>
      <c r="O13" s="37" t="s">
        <v>3</v>
      </c>
      <c r="P13" s="22"/>
      <c r="Q13" s="36"/>
    </row>
    <row r="14" spans="1:64" ht="12" customHeight="1">
      <c r="A14" s="86"/>
      <c r="B14" s="84"/>
      <c r="C14" s="82"/>
      <c r="D14" s="82"/>
      <c r="E14" s="82"/>
      <c r="F14" s="83"/>
      <c r="G14" s="87"/>
      <c r="H14" s="87"/>
      <c r="I14" s="75" t="s">
        <v>4</v>
      </c>
      <c r="J14" s="75" t="s">
        <v>5</v>
      </c>
      <c r="K14" s="85" t="s">
        <v>6</v>
      </c>
      <c r="L14" s="75" t="s">
        <v>4</v>
      </c>
      <c r="M14" s="75" t="s">
        <v>5</v>
      </c>
      <c r="N14" s="85" t="s">
        <v>6</v>
      </c>
      <c r="O14" s="75" t="s">
        <v>4</v>
      </c>
      <c r="P14" s="75" t="s">
        <v>5</v>
      </c>
      <c r="Q14" s="85" t="s">
        <v>6</v>
      </c>
    </row>
    <row r="15" spans="1:64" ht="12" customHeight="1">
      <c r="A15" s="86"/>
      <c r="B15" s="84"/>
      <c r="C15" s="82"/>
      <c r="D15" s="82"/>
      <c r="E15" s="82"/>
      <c r="F15" s="83"/>
      <c r="G15" s="87"/>
      <c r="H15" s="87"/>
      <c r="I15" s="75"/>
      <c r="J15" s="75"/>
      <c r="K15" s="85"/>
      <c r="L15" s="75"/>
      <c r="M15" s="75"/>
      <c r="N15" s="85"/>
      <c r="O15" s="75"/>
      <c r="P15" s="75"/>
      <c r="Q15" s="85"/>
    </row>
    <row r="16" spans="1:64" s="50" customFormat="1" ht="6.75">
      <c r="A16" s="51"/>
      <c r="B16" s="29"/>
      <c r="C16" s="29"/>
      <c r="D16" s="29"/>
      <c r="E16" s="29"/>
      <c r="F16" s="29"/>
      <c r="G16" s="52"/>
      <c r="H16" s="47"/>
      <c r="I16" s="53"/>
      <c r="J16" s="48"/>
      <c r="K16" s="52"/>
      <c r="L16" s="48"/>
      <c r="M16" s="53"/>
      <c r="N16" s="49"/>
      <c r="O16" s="53"/>
      <c r="P16" s="48"/>
      <c r="Q16" s="54"/>
    </row>
    <row r="17" spans="1:17" ht="12" customHeight="1">
      <c r="A17" s="39">
        <v>1</v>
      </c>
      <c r="B17" s="69" t="s">
        <v>36</v>
      </c>
      <c r="C17" s="70"/>
      <c r="D17" s="70"/>
      <c r="E17" s="70"/>
      <c r="F17" s="71"/>
      <c r="G17" s="10"/>
      <c r="H17" s="45" t="s">
        <v>30</v>
      </c>
      <c r="I17" s="46"/>
      <c r="J17" s="46"/>
      <c r="K17" s="13" t="str">
        <f t="shared" ref="K17:K41" si="0">IF(I17+J17=0,"",(I17+J17)/H17*100)</f>
        <v/>
      </c>
      <c r="L17" s="46"/>
      <c r="M17" s="46"/>
      <c r="N17" s="13" t="str">
        <f t="shared" ref="N17:N41" si="1">IF(L17+M17=0,"",(L17+M17)/H17*100)</f>
        <v/>
      </c>
      <c r="O17" s="46"/>
      <c r="P17" s="46"/>
      <c r="Q17" s="13" t="str">
        <f t="shared" ref="Q17:Q41" si="2">IF(O17+P17=0,"",(O17+P17)/H17*100)</f>
        <v/>
      </c>
    </row>
    <row r="18" spans="1:17" ht="12" customHeight="1">
      <c r="A18" s="38">
        <v>2</v>
      </c>
      <c r="B18" s="69" t="s">
        <v>25</v>
      </c>
      <c r="C18" s="70"/>
      <c r="D18" s="70"/>
      <c r="E18" s="70"/>
      <c r="F18" s="71"/>
      <c r="G18" s="10">
        <f t="shared" ref="G18:G41" si="3">IF(H18=0,"",H18/$H$42*100)</f>
        <v>14.786927146304974</v>
      </c>
      <c r="H18" s="11">
        <v>51073.1</v>
      </c>
      <c r="I18" s="12">
        <v>17466.32</v>
      </c>
      <c r="J18" s="12">
        <v>2962.92</v>
      </c>
      <c r="K18" s="13">
        <f t="shared" si="0"/>
        <v>40</v>
      </c>
      <c r="L18" s="12">
        <v>13099.74</v>
      </c>
      <c r="M18" s="12">
        <v>2222.19</v>
      </c>
      <c r="N18" s="13">
        <f t="shared" si="1"/>
        <v>30</v>
      </c>
      <c r="O18" s="12">
        <v>13099.74</v>
      </c>
      <c r="P18" s="12">
        <v>2222.19</v>
      </c>
      <c r="Q18" s="13">
        <f t="shared" si="2"/>
        <v>30</v>
      </c>
    </row>
    <row r="19" spans="1:17" ht="12" customHeight="1">
      <c r="A19" s="39">
        <v>3</v>
      </c>
      <c r="B19" s="69" t="s">
        <v>26</v>
      </c>
      <c r="C19" s="70"/>
      <c r="D19" s="70"/>
      <c r="E19" s="70"/>
      <c r="F19" s="71"/>
      <c r="G19" s="10">
        <f t="shared" si="3"/>
        <v>78.09167859508689</v>
      </c>
      <c r="H19" s="11">
        <v>269723.65999999997</v>
      </c>
      <c r="I19" s="12">
        <v>69181.42</v>
      </c>
      <c r="J19" s="12">
        <v>11735.68</v>
      </c>
      <c r="K19" s="13">
        <f t="shared" si="0"/>
        <v>30.000000741499655</v>
      </c>
      <c r="L19" s="12">
        <v>92241.89</v>
      </c>
      <c r="M19" s="12">
        <v>15647.57</v>
      </c>
      <c r="N19" s="13">
        <f t="shared" si="1"/>
        <v>39.999998517000698</v>
      </c>
      <c r="O19" s="12">
        <v>69181.42</v>
      </c>
      <c r="P19" s="12">
        <v>11735.68</v>
      </c>
      <c r="Q19" s="13">
        <f t="shared" si="2"/>
        <v>30.000000741499655</v>
      </c>
    </row>
    <row r="20" spans="1:17" ht="12" customHeight="1">
      <c r="A20" s="38">
        <v>4</v>
      </c>
      <c r="B20" s="69" t="s">
        <v>27</v>
      </c>
      <c r="C20" s="70"/>
      <c r="D20" s="70"/>
      <c r="E20" s="70"/>
      <c r="F20" s="71"/>
      <c r="G20" s="10">
        <f t="shared" si="3"/>
        <v>3.4631070176170038</v>
      </c>
      <c r="H20" s="11">
        <v>11961.35</v>
      </c>
      <c r="I20" s="12"/>
      <c r="J20" s="12"/>
      <c r="K20" s="13" t="str">
        <f t="shared" si="0"/>
        <v/>
      </c>
      <c r="L20" s="12"/>
      <c r="M20" s="12"/>
      <c r="N20" s="13" t="str">
        <f t="shared" si="1"/>
        <v/>
      </c>
      <c r="O20" s="12">
        <v>10226.549999999999</v>
      </c>
      <c r="P20" s="12">
        <v>1734.8</v>
      </c>
      <c r="Q20" s="13">
        <f t="shared" si="2"/>
        <v>99.999999999999986</v>
      </c>
    </row>
    <row r="21" spans="1:17" ht="12" customHeight="1">
      <c r="A21" s="39">
        <v>5</v>
      </c>
      <c r="B21" s="69" t="s">
        <v>28</v>
      </c>
      <c r="C21" s="70"/>
      <c r="D21" s="70"/>
      <c r="E21" s="70"/>
      <c r="F21" s="71"/>
      <c r="G21" s="10">
        <f t="shared" si="3"/>
        <v>3.6582872409911484</v>
      </c>
      <c r="H21" s="11">
        <v>12635.49</v>
      </c>
      <c r="I21" s="12"/>
      <c r="J21" s="12"/>
      <c r="K21" s="13" t="str">
        <f t="shared" si="0"/>
        <v/>
      </c>
      <c r="L21" s="12"/>
      <c r="M21" s="12"/>
      <c r="N21" s="13" t="str">
        <f t="shared" si="1"/>
        <v/>
      </c>
      <c r="O21" s="12">
        <v>10802.92</v>
      </c>
      <c r="P21" s="12">
        <v>1832.57</v>
      </c>
      <c r="Q21" s="13">
        <f t="shared" si="2"/>
        <v>100</v>
      </c>
    </row>
    <row r="22" spans="1:17" ht="12" customHeight="1">
      <c r="A22" s="38">
        <v>6</v>
      </c>
      <c r="B22" s="69"/>
      <c r="C22" s="70"/>
      <c r="D22" s="70"/>
      <c r="E22" s="70"/>
      <c r="F22" s="71"/>
      <c r="G22" s="10" t="str">
        <f t="shared" si="3"/>
        <v/>
      </c>
      <c r="H22" s="11"/>
      <c r="I22" s="12"/>
      <c r="J22" s="12"/>
      <c r="K22" s="13" t="str">
        <f t="shared" si="0"/>
        <v/>
      </c>
      <c r="L22" s="12"/>
      <c r="M22" s="12"/>
      <c r="N22" s="13" t="str">
        <f t="shared" si="1"/>
        <v/>
      </c>
      <c r="O22" s="12"/>
      <c r="P22" s="12"/>
      <c r="Q22" s="13" t="str">
        <f t="shared" si="2"/>
        <v/>
      </c>
    </row>
    <row r="23" spans="1:17" ht="12" customHeight="1">
      <c r="A23" s="39">
        <v>7</v>
      </c>
      <c r="B23" s="69"/>
      <c r="C23" s="70"/>
      <c r="D23" s="70"/>
      <c r="E23" s="70"/>
      <c r="F23" s="71"/>
      <c r="G23" s="10" t="str">
        <f t="shared" si="3"/>
        <v/>
      </c>
      <c r="H23" s="11"/>
      <c r="I23" s="12"/>
      <c r="J23" s="12"/>
      <c r="K23" s="13" t="str">
        <f t="shared" si="0"/>
        <v/>
      </c>
      <c r="L23" s="12"/>
      <c r="M23" s="12"/>
      <c r="N23" s="13" t="str">
        <f t="shared" si="1"/>
        <v/>
      </c>
      <c r="O23" s="12"/>
      <c r="P23" s="12"/>
      <c r="Q23" s="13" t="str">
        <f t="shared" si="2"/>
        <v/>
      </c>
    </row>
    <row r="24" spans="1:17" ht="12" customHeight="1">
      <c r="A24" s="38">
        <v>8</v>
      </c>
      <c r="B24" s="69"/>
      <c r="C24" s="70"/>
      <c r="D24" s="70"/>
      <c r="E24" s="70"/>
      <c r="F24" s="71"/>
      <c r="G24" s="10" t="str">
        <f t="shared" si="3"/>
        <v/>
      </c>
      <c r="H24" s="11"/>
      <c r="I24" s="12"/>
      <c r="J24" s="12"/>
      <c r="K24" s="13" t="str">
        <f t="shared" si="0"/>
        <v/>
      </c>
      <c r="L24" s="12"/>
      <c r="M24" s="12"/>
      <c r="N24" s="13" t="str">
        <f t="shared" si="1"/>
        <v/>
      </c>
      <c r="O24" s="12"/>
      <c r="P24" s="12"/>
      <c r="Q24" s="13" t="str">
        <f t="shared" si="2"/>
        <v/>
      </c>
    </row>
    <row r="25" spans="1:17" ht="12" customHeight="1">
      <c r="A25" s="39">
        <v>9</v>
      </c>
      <c r="B25" s="69"/>
      <c r="C25" s="70"/>
      <c r="D25" s="70"/>
      <c r="E25" s="70"/>
      <c r="F25" s="71"/>
      <c r="G25" s="10" t="str">
        <f t="shared" si="3"/>
        <v/>
      </c>
      <c r="H25" s="11"/>
      <c r="I25" s="12"/>
      <c r="J25" s="12"/>
      <c r="K25" s="13" t="str">
        <f t="shared" si="0"/>
        <v/>
      </c>
      <c r="L25" s="12"/>
      <c r="M25" s="12"/>
      <c r="N25" s="13" t="str">
        <f t="shared" si="1"/>
        <v/>
      </c>
      <c r="O25" s="12"/>
      <c r="P25" s="12"/>
      <c r="Q25" s="13" t="str">
        <f t="shared" si="2"/>
        <v/>
      </c>
    </row>
    <row r="26" spans="1:17" ht="12" customHeight="1">
      <c r="A26" s="38">
        <v>10</v>
      </c>
      <c r="B26" s="69"/>
      <c r="C26" s="70"/>
      <c r="D26" s="70"/>
      <c r="E26" s="70"/>
      <c r="F26" s="71"/>
      <c r="G26" s="10" t="str">
        <f t="shared" si="3"/>
        <v/>
      </c>
      <c r="H26" s="11"/>
      <c r="I26" s="12"/>
      <c r="J26" s="12"/>
      <c r="K26" s="13" t="str">
        <f t="shared" si="0"/>
        <v/>
      </c>
      <c r="L26" s="12"/>
      <c r="M26" s="12"/>
      <c r="N26" s="13" t="str">
        <f t="shared" si="1"/>
        <v/>
      </c>
      <c r="O26" s="12"/>
      <c r="P26" s="12"/>
      <c r="Q26" s="13" t="str">
        <f t="shared" si="2"/>
        <v/>
      </c>
    </row>
    <row r="27" spans="1:17" ht="12" customHeight="1">
      <c r="A27" s="39">
        <v>11</v>
      </c>
      <c r="B27" s="69"/>
      <c r="C27" s="70"/>
      <c r="D27" s="70"/>
      <c r="E27" s="70"/>
      <c r="F27" s="71"/>
      <c r="G27" s="10" t="str">
        <f t="shared" si="3"/>
        <v/>
      </c>
      <c r="H27" s="11"/>
      <c r="I27" s="12"/>
      <c r="J27" s="12"/>
      <c r="K27" s="13" t="str">
        <f t="shared" si="0"/>
        <v/>
      </c>
      <c r="L27" s="12"/>
      <c r="M27" s="12"/>
      <c r="N27" s="13" t="str">
        <f t="shared" si="1"/>
        <v/>
      </c>
      <c r="O27" s="12"/>
      <c r="P27" s="12"/>
      <c r="Q27" s="13" t="str">
        <f t="shared" si="2"/>
        <v/>
      </c>
    </row>
    <row r="28" spans="1:17" ht="12" customHeight="1">
      <c r="A28" s="38">
        <v>12</v>
      </c>
      <c r="B28" s="69"/>
      <c r="C28" s="70"/>
      <c r="D28" s="70"/>
      <c r="E28" s="70"/>
      <c r="F28" s="71"/>
      <c r="G28" s="10" t="str">
        <f t="shared" si="3"/>
        <v/>
      </c>
      <c r="H28" s="11"/>
      <c r="I28" s="12"/>
      <c r="J28" s="12"/>
      <c r="K28" s="13" t="str">
        <f t="shared" si="0"/>
        <v/>
      </c>
      <c r="L28" s="12"/>
      <c r="M28" s="12"/>
      <c r="N28" s="13" t="str">
        <f t="shared" si="1"/>
        <v/>
      </c>
      <c r="O28" s="12"/>
      <c r="P28" s="12"/>
      <c r="Q28" s="13" t="str">
        <f t="shared" si="2"/>
        <v/>
      </c>
    </row>
    <row r="29" spans="1:17" ht="12" customHeight="1">
      <c r="A29" s="39">
        <v>13</v>
      </c>
      <c r="B29" s="69"/>
      <c r="C29" s="70"/>
      <c r="D29" s="70"/>
      <c r="E29" s="70"/>
      <c r="F29" s="71"/>
      <c r="G29" s="10" t="str">
        <f t="shared" si="3"/>
        <v/>
      </c>
      <c r="H29" s="11"/>
      <c r="I29" s="12"/>
      <c r="J29" s="12"/>
      <c r="K29" s="13" t="str">
        <f t="shared" si="0"/>
        <v/>
      </c>
      <c r="L29" s="12"/>
      <c r="M29" s="12"/>
      <c r="N29" s="13" t="str">
        <f t="shared" si="1"/>
        <v/>
      </c>
      <c r="O29" s="12"/>
      <c r="P29" s="12"/>
      <c r="Q29" s="13" t="str">
        <f t="shared" si="2"/>
        <v/>
      </c>
    </row>
    <row r="30" spans="1:17" ht="12" customHeight="1">
      <c r="A30" s="38">
        <v>14</v>
      </c>
      <c r="B30" s="69"/>
      <c r="C30" s="70"/>
      <c r="D30" s="70"/>
      <c r="E30" s="70"/>
      <c r="F30" s="71"/>
      <c r="G30" s="10" t="str">
        <f t="shared" si="3"/>
        <v/>
      </c>
      <c r="H30" s="11"/>
      <c r="I30" s="12"/>
      <c r="J30" s="12"/>
      <c r="K30" s="13" t="str">
        <f t="shared" si="0"/>
        <v/>
      </c>
      <c r="L30" s="12"/>
      <c r="M30" s="12"/>
      <c r="N30" s="13" t="str">
        <f t="shared" si="1"/>
        <v/>
      </c>
      <c r="O30" s="12"/>
      <c r="P30" s="12"/>
      <c r="Q30" s="13" t="str">
        <f t="shared" si="2"/>
        <v/>
      </c>
    </row>
    <row r="31" spans="1:17" ht="12" customHeight="1">
      <c r="A31" s="39">
        <v>15</v>
      </c>
      <c r="B31" s="69"/>
      <c r="C31" s="70"/>
      <c r="D31" s="70"/>
      <c r="E31" s="70"/>
      <c r="F31" s="71"/>
      <c r="G31" s="10" t="str">
        <f t="shared" si="3"/>
        <v/>
      </c>
      <c r="H31" s="11"/>
      <c r="I31" s="12"/>
      <c r="J31" s="12"/>
      <c r="K31" s="13" t="str">
        <f t="shared" si="0"/>
        <v/>
      </c>
      <c r="L31" s="12"/>
      <c r="M31" s="12"/>
      <c r="N31" s="13" t="str">
        <f t="shared" si="1"/>
        <v/>
      </c>
      <c r="O31" s="12"/>
      <c r="P31" s="12"/>
      <c r="Q31" s="13" t="str">
        <f t="shared" si="2"/>
        <v/>
      </c>
    </row>
    <row r="32" spans="1:17" ht="12" customHeight="1">
      <c r="A32" s="38">
        <v>16</v>
      </c>
      <c r="B32" s="69"/>
      <c r="C32" s="70"/>
      <c r="D32" s="70"/>
      <c r="E32" s="70"/>
      <c r="F32" s="71"/>
      <c r="G32" s="10" t="str">
        <f t="shared" si="3"/>
        <v/>
      </c>
      <c r="H32" s="11"/>
      <c r="I32" s="12"/>
      <c r="J32" s="12"/>
      <c r="K32" s="13" t="str">
        <f t="shared" si="0"/>
        <v/>
      </c>
      <c r="L32" s="12"/>
      <c r="M32" s="12"/>
      <c r="N32" s="13" t="str">
        <f t="shared" si="1"/>
        <v/>
      </c>
      <c r="O32" s="12"/>
      <c r="P32" s="12"/>
      <c r="Q32" s="13" t="str">
        <f t="shared" si="2"/>
        <v/>
      </c>
    </row>
    <row r="33" spans="1:17" ht="12" customHeight="1">
      <c r="A33" s="39">
        <v>17</v>
      </c>
      <c r="B33" s="69"/>
      <c r="C33" s="70"/>
      <c r="D33" s="70"/>
      <c r="E33" s="70"/>
      <c r="F33" s="71"/>
      <c r="G33" s="10" t="str">
        <f t="shared" si="3"/>
        <v/>
      </c>
      <c r="H33" s="11"/>
      <c r="I33" s="12"/>
      <c r="J33" s="12"/>
      <c r="K33" s="13" t="str">
        <f t="shared" si="0"/>
        <v/>
      </c>
      <c r="L33" s="12"/>
      <c r="M33" s="12"/>
      <c r="N33" s="13" t="str">
        <f t="shared" si="1"/>
        <v/>
      </c>
      <c r="O33" s="12"/>
      <c r="P33" s="12"/>
      <c r="Q33" s="13" t="str">
        <f t="shared" si="2"/>
        <v/>
      </c>
    </row>
    <row r="34" spans="1:17" ht="12" customHeight="1">
      <c r="A34" s="38">
        <v>18</v>
      </c>
      <c r="B34" s="69"/>
      <c r="C34" s="70"/>
      <c r="D34" s="70"/>
      <c r="E34" s="70"/>
      <c r="F34" s="71"/>
      <c r="G34" s="10" t="str">
        <f t="shared" si="3"/>
        <v/>
      </c>
      <c r="H34" s="11"/>
      <c r="I34" s="12"/>
      <c r="J34" s="12"/>
      <c r="K34" s="13" t="str">
        <f t="shared" si="0"/>
        <v/>
      </c>
      <c r="L34" s="12"/>
      <c r="M34" s="12"/>
      <c r="N34" s="13" t="str">
        <f t="shared" si="1"/>
        <v/>
      </c>
      <c r="O34" s="12"/>
      <c r="P34" s="12"/>
      <c r="Q34" s="13" t="str">
        <f t="shared" si="2"/>
        <v/>
      </c>
    </row>
    <row r="35" spans="1:17" ht="12" customHeight="1">
      <c r="A35" s="39">
        <v>19</v>
      </c>
      <c r="B35" s="69"/>
      <c r="C35" s="70"/>
      <c r="D35" s="70"/>
      <c r="E35" s="70"/>
      <c r="F35" s="71"/>
      <c r="G35" s="10" t="str">
        <f t="shared" si="3"/>
        <v/>
      </c>
      <c r="H35" s="11"/>
      <c r="I35" s="12"/>
      <c r="J35" s="12"/>
      <c r="K35" s="13" t="str">
        <f t="shared" si="0"/>
        <v/>
      </c>
      <c r="L35" s="12"/>
      <c r="M35" s="12"/>
      <c r="N35" s="13" t="str">
        <f t="shared" si="1"/>
        <v/>
      </c>
      <c r="O35" s="12"/>
      <c r="P35" s="12"/>
      <c r="Q35" s="13" t="str">
        <f t="shared" si="2"/>
        <v/>
      </c>
    </row>
    <row r="36" spans="1:17" ht="12" customHeight="1">
      <c r="A36" s="38">
        <v>20</v>
      </c>
      <c r="B36" s="69"/>
      <c r="C36" s="70"/>
      <c r="D36" s="70"/>
      <c r="E36" s="70"/>
      <c r="F36" s="71"/>
      <c r="G36" s="10" t="str">
        <f t="shared" si="3"/>
        <v/>
      </c>
      <c r="H36" s="11"/>
      <c r="I36" s="12"/>
      <c r="J36" s="12"/>
      <c r="K36" s="13" t="str">
        <f t="shared" si="0"/>
        <v/>
      </c>
      <c r="L36" s="12"/>
      <c r="M36" s="12"/>
      <c r="N36" s="13" t="str">
        <f t="shared" si="1"/>
        <v/>
      </c>
      <c r="O36" s="12"/>
      <c r="P36" s="12"/>
      <c r="Q36" s="13" t="str">
        <f t="shared" si="2"/>
        <v/>
      </c>
    </row>
    <row r="37" spans="1:17" ht="12" customHeight="1">
      <c r="A37" s="39">
        <v>21</v>
      </c>
      <c r="B37" s="69"/>
      <c r="C37" s="70"/>
      <c r="D37" s="70"/>
      <c r="E37" s="70"/>
      <c r="F37" s="71"/>
      <c r="G37" s="10" t="str">
        <f t="shared" si="3"/>
        <v/>
      </c>
      <c r="H37" s="11"/>
      <c r="I37" s="12"/>
      <c r="J37" s="12"/>
      <c r="K37" s="13" t="str">
        <f t="shared" si="0"/>
        <v/>
      </c>
      <c r="L37" s="12"/>
      <c r="M37" s="12"/>
      <c r="N37" s="13" t="str">
        <f t="shared" si="1"/>
        <v/>
      </c>
      <c r="O37" s="12"/>
      <c r="P37" s="12"/>
      <c r="Q37" s="13" t="str">
        <f t="shared" si="2"/>
        <v/>
      </c>
    </row>
    <row r="38" spans="1:17" ht="12" customHeight="1">
      <c r="A38" s="38">
        <v>22</v>
      </c>
      <c r="B38" s="69"/>
      <c r="C38" s="70"/>
      <c r="D38" s="70"/>
      <c r="E38" s="70"/>
      <c r="F38" s="71"/>
      <c r="G38" s="10" t="str">
        <f t="shared" si="3"/>
        <v/>
      </c>
      <c r="H38" s="11"/>
      <c r="I38" s="12"/>
      <c r="J38" s="12"/>
      <c r="K38" s="13" t="str">
        <f t="shared" si="0"/>
        <v/>
      </c>
      <c r="L38" s="12"/>
      <c r="M38" s="12"/>
      <c r="N38" s="13" t="str">
        <f t="shared" si="1"/>
        <v/>
      </c>
      <c r="O38" s="12"/>
      <c r="P38" s="12"/>
      <c r="Q38" s="13" t="str">
        <f t="shared" si="2"/>
        <v/>
      </c>
    </row>
    <row r="39" spans="1:17" ht="12" customHeight="1">
      <c r="A39" s="39">
        <v>23</v>
      </c>
      <c r="B39" s="69"/>
      <c r="C39" s="70"/>
      <c r="D39" s="70"/>
      <c r="E39" s="70"/>
      <c r="F39" s="71"/>
      <c r="G39" s="10" t="str">
        <f t="shared" si="3"/>
        <v/>
      </c>
      <c r="H39" s="11"/>
      <c r="I39" s="12"/>
      <c r="J39" s="12"/>
      <c r="K39" s="13" t="str">
        <f t="shared" si="0"/>
        <v/>
      </c>
      <c r="L39" s="12"/>
      <c r="M39" s="12"/>
      <c r="N39" s="13" t="str">
        <f t="shared" si="1"/>
        <v/>
      </c>
      <c r="O39" s="12"/>
      <c r="P39" s="12"/>
      <c r="Q39" s="13" t="str">
        <f t="shared" si="2"/>
        <v/>
      </c>
    </row>
    <row r="40" spans="1:17" ht="12" customHeight="1">
      <c r="A40" s="38">
        <v>24</v>
      </c>
      <c r="B40" s="69"/>
      <c r="C40" s="70"/>
      <c r="D40" s="70"/>
      <c r="E40" s="70"/>
      <c r="F40" s="71"/>
      <c r="G40" s="10" t="str">
        <f t="shared" si="3"/>
        <v/>
      </c>
      <c r="H40" s="11"/>
      <c r="I40" s="12"/>
      <c r="J40" s="12"/>
      <c r="K40" s="13" t="str">
        <f t="shared" si="0"/>
        <v/>
      </c>
      <c r="L40" s="12"/>
      <c r="M40" s="12"/>
      <c r="N40" s="13" t="str">
        <f t="shared" si="1"/>
        <v/>
      </c>
      <c r="O40" s="12"/>
      <c r="P40" s="12"/>
      <c r="Q40" s="13" t="str">
        <f t="shared" si="2"/>
        <v/>
      </c>
    </row>
    <row r="41" spans="1:17" ht="12" customHeight="1">
      <c r="A41" s="38">
        <v>25</v>
      </c>
      <c r="B41" s="69"/>
      <c r="C41" s="70"/>
      <c r="D41" s="70"/>
      <c r="E41" s="70"/>
      <c r="F41" s="71"/>
      <c r="G41" s="40" t="str">
        <f t="shared" si="3"/>
        <v/>
      </c>
      <c r="H41" s="11"/>
      <c r="I41" s="12"/>
      <c r="J41" s="12"/>
      <c r="K41" s="41" t="str">
        <f t="shared" si="0"/>
        <v/>
      </c>
      <c r="L41" s="12"/>
      <c r="M41" s="12"/>
      <c r="N41" s="41" t="str">
        <f t="shared" si="1"/>
        <v/>
      </c>
      <c r="O41" s="12"/>
      <c r="P41" s="12"/>
      <c r="Q41" s="41" t="str">
        <f t="shared" si="2"/>
        <v/>
      </c>
    </row>
    <row r="42" spans="1:17" s="58" customFormat="1" ht="12" customHeight="1">
      <c r="A42" s="90" t="s">
        <v>8</v>
      </c>
      <c r="B42" s="91"/>
      <c r="C42" s="91"/>
      <c r="D42" s="91"/>
      <c r="E42" s="91"/>
      <c r="F42" s="92"/>
      <c r="G42" s="55">
        <v>100</v>
      </c>
      <c r="H42" s="56">
        <f>IF(SUM(H17:H41)=0,"",SUM(H17:H41))</f>
        <v>345393.59999999992</v>
      </c>
      <c r="I42" s="56">
        <f>IF(SUM(I17:I41)=0,0,SUM(I17:I41))</f>
        <v>86647.739999999991</v>
      </c>
      <c r="J42" s="56">
        <f>IF(SUM(J17:J41)=0,0,SUM(J17:J41))</f>
        <v>14698.6</v>
      </c>
      <c r="K42" s="57">
        <f>IF(SUM(K17:K41)=0,"",(I42+J42)/H42*100)</f>
        <v>29.342275016097584</v>
      </c>
      <c r="L42" s="56">
        <f>IF(SUM(L17:L41)=0,0,SUM(L17:L41))</f>
        <v>105341.63</v>
      </c>
      <c r="M42" s="56">
        <f>IF(SUM(M17:M41)=0,0,SUM(M17:M41))</f>
        <v>17869.759999999998</v>
      </c>
      <c r="N42" s="57">
        <f>IF(SUM(N17:N41)=0,"",(L42+M42)/H42*100)</f>
        <v>35.672748423827201</v>
      </c>
      <c r="O42" s="56">
        <f>IF(SUM(O17:O41)=0,0,SUM(O17:O41))</f>
        <v>103310.63</v>
      </c>
      <c r="P42" s="56">
        <f>IF(SUM(P17:P41)=0,0,SUM(P17:P41))</f>
        <v>17525.240000000002</v>
      </c>
      <c r="Q42" s="57">
        <f>IF(SUM(Q17:Q41)=0,"",(O42+P42)/H42*100)</f>
        <v>34.984976560075239</v>
      </c>
    </row>
    <row r="43" spans="1:17" s="58" customFormat="1" ht="12" customHeight="1">
      <c r="A43" s="93" t="s">
        <v>9</v>
      </c>
      <c r="B43" s="94"/>
      <c r="C43" s="94"/>
      <c r="D43" s="94"/>
      <c r="E43" s="94"/>
      <c r="F43" s="95"/>
      <c r="G43" s="59">
        <v>100</v>
      </c>
      <c r="H43" s="60"/>
      <c r="I43" s="60"/>
      <c r="J43" s="60"/>
      <c r="K43" s="60"/>
      <c r="L43" s="61">
        <f>IF(L42+I42=0,"",L42+I42)</f>
        <v>191989.37</v>
      </c>
      <c r="M43" s="61">
        <f>IF(M42=0,"",M42+J42)</f>
        <v>32568.36</v>
      </c>
      <c r="N43" s="62">
        <f>IF(SUM(N17:N41)=0,"",N42+K42)</f>
        <v>65.015023439924789</v>
      </c>
      <c r="O43" s="61">
        <f>IF(O42=0,"",O42+L43)</f>
        <v>295300</v>
      </c>
      <c r="P43" s="61">
        <f>IF(P42=0,"",P42+M43)</f>
        <v>50093.600000000006</v>
      </c>
      <c r="Q43" s="62">
        <f>IF(SUM(Q17:Q41)=0,"",Q42+N43)</f>
        <v>100.00000000000003</v>
      </c>
    </row>
    <row r="44" spans="1:17" ht="12" customHeight="1">
      <c r="A44" s="9"/>
      <c r="B44" s="9"/>
      <c r="C44" s="9"/>
      <c r="D44" s="9"/>
      <c r="E44" s="9"/>
      <c r="F44" s="9"/>
      <c r="G44" s="5"/>
      <c r="H44" s="5"/>
      <c r="I44" s="5"/>
      <c r="J44" s="5"/>
      <c r="K44" s="5"/>
      <c r="L44" s="5"/>
      <c r="M44" s="5"/>
      <c r="N44" s="9"/>
      <c r="O44" s="9"/>
      <c r="P44" s="9"/>
      <c r="Q44" s="9"/>
    </row>
    <row r="45" spans="1:17" ht="12" customHeight="1">
      <c r="A45" s="9"/>
      <c r="B45" s="9"/>
      <c r="C45" s="9"/>
      <c r="D45" s="9"/>
      <c r="E45" s="9"/>
      <c r="F45" s="9"/>
      <c r="G45" s="5"/>
      <c r="H45" s="5"/>
      <c r="I45" s="5"/>
      <c r="J45" s="5"/>
      <c r="K45" s="5"/>
      <c r="L45" s="5"/>
      <c r="M45" s="5"/>
      <c r="N45" s="9"/>
      <c r="O45" s="9"/>
      <c r="P45" s="9"/>
      <c r="Q45" s="9"/>
    </row>
    <row r="46" spans="1:17" ht="12" customHeight="1">
      <c r="A46" s="73"/>
      <c r="B46" s="73"/>
      <c r="C46" s="73"/>
      <c r="D46" s="73"/>
      <c r="E46" s="73"/>
      <c r="F46" s="73"/>
      <c r="G46" s="5"/>
      <c r="H46" s="5"/>
      <c r="I46" s="89"/>
      <c r="J46" s="89"/>
      <c r="K46" s="89"/>
      <c r="L46" s="5"/>
      <c r="M46" s="44"/>
      <c r="N46" s="89"/>
      <c r="O46" s="89"/>
      <c r="P46" s="89"/>
      <c r="Q46" s="89"/>
    </row>
    <row r="47" spans="1:17" ht="12" customHeight="1">
      <c r="A47" s="42" t="s">
        <v>10</v>
      </c>
      <c r="B47" s="42"/>
      <c r="C47" s="14" t="s">
        <v>37</v>
      </c>
      <c r="D47" s="14"/>
      <c r="E47" s="14"/>
      <c r="F47" s="14"/>
      <c r="G47" s="5"/>
      <c r="H47" s="5"/>
      <c r="I47" s="65" t="s">
        <v>23</v>
      </c>
      <c r="J47" s="14"/>
      <c r="K47" s="14"/>
      <c r="L47" s="5"/>
      <c r="M47" s="43"/>
      <c r="N47" s="88" t="s">
        <v>7</v>
      </c>
      <c r="O47" s="88"/>
      <c r="P47" s="15"/>
      <c r="Q47" s="16"/>
    </row>
    <row r="54" spans="1:8" ht="12" customHeight="1">
      <c r="A54" s="9"/>
      <c r="B54" s="9"/>
      <c r="C54" s="9"/>
      <c r="D54" s="9"/>
      <c r="E54" s="9"/>
      <c r="F54" s="9"/>
      <c r="G54" s="5"/>
      <c r="H54" s="5"/>
    </row>
    <row r="55" spans="1:8" ht="12" customHeight="1">
      <c r="A55" s="9"/>
      <c r="B55" s="9"/>
      <c r="C55" s="9"/>
      <c r="D55" s="9"/>
      <c r="E55" s="9"/>
      <c r="F55" s="9"/>
      <c r="G55" s="5"/>
      <c r="H55" s="5"/>
    </row>
    <row r="56" spans="1:8" ht="12" customHeight="1">
      <c r="A56" s="9"/>
      <c r="B56" s="9"/>
      <c r="C56" s="9"/>
      <c r="D56" s="9"/>
      <c r="E56" s="9"/>
      <c r="F56" s="9"/>
      <c r="G56" s="5"/>
      <c r="H56" s="5"/>
    </row>
    <row r="57" spans="1:8" ht="12" customHeight="1">
      <c r="A57" s="9"/>
      <c r="B57" s="9"/>
      <c r="C57" s="9"/>
      <c r="D57" s="9"/>
      <c r="E57" s="9"/>
      <c r="F57" s="9"/>
      <c r="G57" s="5"/>
      <c r="H57" s="5"/>
    </row>
    <row r="58" spans="1:8" ht="12" customHeight="1">
      <c r="A58" s="9"/>
      <c r="B58" s="9"/>
      <c r="C58" s="9"/>
      <c r="D58" s="9"/>
      <c r="E58" s="9"/>
      <c r="F58" s="9"/>
      <c r="G58" s="5"/>
      <c r="H58" s="5"/>
    </row>
  </sheetData>
  <mergeCells count="52">
    <mergeCell ref="N47:O47"/>
    <mergeCell ref="I46:K46"/>
    <mergeCell ref="N46:Q46"/>
    <mergeCell ref="A46:F46"/>
    <mergeCell ref="B40:F40"/>
    <mergeCell ref="A42:F42"/>
    <mergeCell ref="A43:F43"/>
    <mergeCell ref="B37:F37"/>
    <mergeCell ref="B36:F36"/>
    <mergeCell ref="B41:F41"/>
    <mergeCell ref="B39:F39"/>
    <mergeCell ref="B38:F38"/>
    <mergeCell ref="B35:F35"/>
    <mergeCell ref="B34:F34"/>
    <mergeCell ref="B25:F25"/>
    <mergeCell ref="B26:F26"/>
    <mergeCell ref="B27:F27"/>
    <mergeCell ref="B28:F28"/>
    <mergeCell ref="B29:F29"/>
    <mergeCell ref="B30:F30"/>
    <mergeCell ref="B32:F32"/>
    <mergeCell ref="B33:F33"/>
    <mergeCell ref="B31:F31"/>
    <mergeCell ref="I8:M8"/>
    <mergeCell ref="G13:G15"/>
    <mergeCell ref="B24:F24"/>
    <mergeCell ref="B19:F19"/>
    <mergeCell ref="B20:F20"/>
    <mergeCell ref="B18:F18"/>
    <mergeCell ref="A8:H8"/>
    <mergeCell ref="H13:H15"/>
    <mergeCell ref="I14:I15"/>
    <mergeCell ref="J14:J15"/>
    <mergeCell ref="B21:F21"/>
    <mergeCell ref="B22:F22"/>
    <mergeCell ref="B23:F23"/>
    <mergeCell ref="N5:Q5"/>
    <mergeCell ref="B17:F17"/>
    <mergeCell ref="I5:M5"/>
    <mergeCell ref="M14:M15"/>
    <mergeCell ref="N8:Q8"/>
    <mergeCell ref="I11:M11"/>
    <mergeCell ref="A11:H11"/>
    <mergeCell ref="B13:F15"/>
    <mergeCell ref="L14:L15"/>
    <mergeCell ref="K14:K15"/>
    <mergeCell ref="Q14:Q15"/>
    <mergeCell ref="N14:N15"/>
    <mergeCell ref="A13:A15"/>
    <mergeCell ref="A5:H5"/>
    <mergeCell ref="O14:O15"/>
    <mergeCell ref="P14:P15"/>
  </mergeCells>
  <phoneticPr fontId="0" type="noConversion"/>
  <pageMargins left="0.78740157480314965" right="0.31496062992125984" top="0.47244094488188981" bottom="0.51181102362204722" header="0.47244094488188981" footer="0.51181102362204722"/>
  <pageSetup paperSize="9" scale="90" fitToWidth="3" orientation="landscape" r:id="rId1"/>
  <headerFooter alignWithMargins="0">
    <oddFooter>&amp;L&amp;9 41.142 v01   micro</oddFooter>
  </headerFooter>
  <colBreaks count="2" manualBreakCount="2">
    <brk id="17" max="48" man="1"/>
    <brk id="32" max="48" man="1"/>
  </colBreaks>
  <legacyDrawing r:id="rId2"/>
  <oleObjects>
    <oleObject progId="CorelDraw.Graphic.8" shapeId="103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 CP financeira</vt:lpstr>
      <vt:lpstr>'Cronog CP financeira'!Area_de_impressao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C833070</dc:creator>
  <cp:lastModifiedBy>Granfpolis</cp:lastModifiedBy>
  <cp:lastPrinted>2014-11-24T13:40:31Z</cp:lastPrinted>
  <dcterms:created xsi:type="dcterms:W3CDTF">2002-09-24T12:34:23Z</dcterms:created>
  <dcterms:modified xsi:type="dcterms:W3CDTF">2014-12-02T18:14:47Z</dcterms:modified>
</cp:coreProperties>
</file>